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903" activeTab="0"/>
  </bookViews>
  <sheets>
    <sheet name="2019年数据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<sst xmlns="http://schemas.openxmlformats.org/spreadsheetml/2006/main" count="52" uniqueCount="52">
  <si>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附件二：企业数据填报表</t>
  </si>
  <si>
    <t>企业名称</t>
  </si>
  <si>
    <t>总产量（吨）</t>
  </si>
  <si>
    <t>模锻件产量（吨）</t>
  </si>
  <si>
    <t>环锻件
（吨）</t>
  </si>
  <si>
    <t>自由锻件产量（吨）</t>
  </si>
  <si>
    <t>冷、温精锻件（吨）</t>
  </si>
  <si>
    <t>特种合金锻件（吨）</t>
  </si>
  <si>
    <t>销售额（万元）</t>
  </si>
  <si>
    <t>原材料总费用（万元）</t>
  </si>
  <si>
    <t>能源费用（万元）</t>
  </si>
  <si>
    <t>锻造能源费用（万元）</t>
  </si>
  <si>
    <t>热处理能源费用（万元）</t>
  </si>
  <si>
    <t>模具总费用（万元）</t>
  </si>
  <si>
    <t>职工总人数（人）</t>
  </si>
  <si>
    <t>锻工
人数（人）</t>
  </si>
  <si>
    <t>人员总费用（万元）</t>
  </si>
  <si>
    <t>毛利润
（万元）</t>
  </si>
  <si>
    <t>模锻件（热）废品率（％）</t>
  </si>
  <si>
    <t>模锻件（冷）废品率（％）</t>
  </si>
  <si>
    <t>自由锻件（一般）废品率（％）</t>
  </si>
  <si>
    <t>环锻件废品率（％）</t>
  </si>
  <si>
    <t>标准煤（吨）</t>
  </si>
  <si>
    <t>模锻件（热）材料利用率（％）</t>
  </si>
  <si>
    <t>模锻件（冷）材料利用率（％）</t>
  </si>
  <si>
    <t>自由锻件（钢坯）材料利用率（％）</t>
  </si>
  <si>
    <t>自由锻件（钢锭）材料利用率（％）</t>
  </si>
  <si>
    <t>人均销售额（万元/人）</t>
  </si>
  <si>
    <t>材料成本（元/千克）</t>
  </si>
  <si>
    <t>人均产量（吨/人）</t>
  </si>
  <si>
    <t>每锻工产量（吨/人）</t>
  </si>
  <si>
    <t>能源成本（％）</t>
  </si>
  <si>
    <t>模具成本（％）</t>
  </si>
  <si>
    <t>人工成本（％）</t>
  </si>
  <si>
    <t>效益（％）</t>
  </si>
  <si>
    <t>锻件能源消耗
（吨标煤/吨）</t>
  </si>
  <si>
    <t>模具费用/每吨锻件</t>
  </si>
  <si>
    <t>模具成本占总成本</t>
  </si>
  <si>
    <t>模锻件出口量（吨）</t>
  </si>
  <si>
    <t>冷、温锻件出口量（吨）</t>
  </si>
  <si>
    <t>自由锻件出口量（吨）</t>
  </si>
  <si>
    <t>出口模锻件产值（万元）</t>
  </si>
  <si>
    <t>出口自由锻件产值（万元）</t>
  </si>
  <si>
    <t>2017年技改投资（万元）</t>
  </si>
  <si>
    <t>采购设备（万元）</t>
  </si>
  <si>
    <t>技术开发（万元）</t>
  </si>
  <si>
    <r>
      <t>技改/销售</t>
    </r>
    <r>
      <rPr>
        <b/>
        <sz val="10"/>
        <rFont val="宋体"/>
        <family val="0"/>
      </rPr>
      <t>(%)</t>
    </r>
  </si>
  <si>
    <r>
      <t>设备/销售</t>
    </r>
    <r>
      <rPr>
        <b/>
        <sz val="10"/>
        <rFont val="宋体"/>
        <family val="0"/>
      </rPr>
      <t>(%)</t>
    </r>
  </si>
  <si>
    <r>
      <t>技开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销售</t>
    </r>
    <r>
      <rPr>
        <b/>
        <sz val="10"/>
        <rFont val="Times New Roman"/>
        <family val="1"/>
      </rPr>
      <t>(%)</t>
    </r>
  </si>
  <si>
    <t>备注</t>
  </si>
  <si>
    <t>****公司</t>
  </si>
  <si>
    <t>说明：标准煤栏点击后，打开的是能源折算标准煤的公式，可以参照把企业实际消耗的能源量值填写进去。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</si>
</sst>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Protection="0">
      <alignment vertical="center"/>
    </xf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4" fontId="2" fillId="34" borderId="10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10" fontId="2" fillId="34" borderId="10" xfId="0" applyNumberFormat="1" applyFont="1" applyFill="1" applyBorder="1" applyAlignment="1">
      <alignment horizontal="center" vertical="center" wrapText="1"/>
    </xf>
    <xf numFmtId="10" fontId="2" fillId="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4"/>
  <sheetViews>
    <sheetView tabSelected="1" zoomScale="110" zoomScaleNormal="110" workbookViewId="0" topLeftCell="A1">
      <pane ySplit="2" topLeftCell="A2" activePane="bottomLeft" state="frozen"/>
      <selection pane="bottomLeft" activeCell="D12" sqref="D12"/>
    </sheetView>
  </sheetViews>
  <sheetFormatPr defaultColWidth="9.00390625" defaultRowHeight="14.25"/>
  <cols>
    <col min="1" max="1" width="11.875" style="2" customWidth="1"/>
    <col min="2" max="2" width="8.375" style="2" customWidth="1"/>
    <col min="3" max="3" width="9.00390625" style="2" customWidth="1"/>
    <col min="4" max="4" width="10.50390625" style="2" bestFit="1" customWidth="1"/>
    <col min="5" max="5" width="11.50390625" style="2" bestFit="1" customWidth="1"/>
    <col min="6" max="6" width="9.00390625" style="2" customWidth="1"/>
    <col min="7" max="7" width="9.50390625" style="2" bestFit="1" customWidth="1"/>
    <col min="8" max="8" width="11.50390625" style="2" bestFit="1" customWidth="1"/>
    <col min="9" max="9" width="9.50390625" style="2" bestFit="1" customWidth="1"/>
    <col min="10" max="10" width="10.375" style="2" bestFit="1" customWidth="1"/>
    <col min="11" max="12" width="9.50390625" style="2" bestFit="1" customWidth="1"/>
    <col min="13" max="15" width="9.00390625" style="2" customWidth="1"/>
    <col min="16" max="17" width="10.375" style="2" bestFit="1" customWidth="1"/>
    <col min="18" max="18" width="8.50390625" style="2" customWidth="1"/>
    <col min="19" max="19" width="8.25390625" style="2" customWidth="1"/>
    <col min="20" max="21" width="9.00390625" style="2" customWidth="1"/>
    <col min="22" max="22" width="21.125" style="3" customWidth="1"/>
    <col min="23" max="26" width="9.00390625" style="2" customWidth="1"/>
    <col min="27" max="27" width="6.375" style="2" customWidth="1"/>
    <col min="28" max="28" width="8.375" style="2" customWidth="1"/>
    <col min="29" max="29" width="8.625" style="2" customWidth="1"/>
    <col min="30" max="30" width="9.00390625" style="2" customWidth="1"/>
    <col min="31" max="31" width="9.75390625" style="2" customWidth="1"/>
    <col min="32" max="32" width="9.25390625" style="2" customWidth="1"/>
    <col min="33" max="33" width="10.125" style="2" customWidth="1"/>
    <col min="34" max="34" width="8.625" style="2" customWidth="1"/>
    <col min="35" max="35" width="9.75390625" style="2" customWidth="1"/>
    <col min="36" max="36" width="10.125" style="2" customWidth="1"/>
    <col min="37" max="37" width="12.75390625" style="2" bestFit="1" customWidth="1"/>
    <col min="38" max="40" width="9.00390625" style="2" customWidth="1"/>
    <col min="41" max="41" width="9.50390625" style="2" bestFit="1" customWidth="1"/>
    <col min="42" max="43" width="9.00390625" style="2" customWidth="1"/>
    <col min="44" max="44" width="10.50390625" style="2" bestFit="1" customWidth="1"/>
    <col min="45" max="16384" width="9.00390625" style="2" customWidth="1"/>
  </cols>
  <sheetData>
    <row r="1" spans="1:3" ht="18.75">
      <c r="A1" s="4" t="s">
        <v>0</v>
      </c>
      <c r="B1" s="5"/>
      <c r="C1" s="5"/>
    </row>
    <row r="2" spans="1:50" ht="55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7" t="s">
        <v>14</v>
      </c>
      <c r="O2" s="7" t="s">
        <v>15</v>
      </c>
      <c r="P2" s="8" t="s">
        <v>16</v>
      </c>
      <c r="Q2" s="8" t="s">
        <v>17</v>
      </c>
      <c r="R2" s="12" t="s">
        <v>18</v>
      </c>
      <c r="S2" s="12" t="s">
        <v>19</v>
      </c>
      <c r="T2" s="12" t="s">
        <v>20</v>
      </c>
      <c r="U2" s="12" t="s">
        <v>21</v>
      </c>
      <c r="V2" s="13" t="s">
        <v>22</v>
      </c>
      <c r="W2" s="12" t="s">
        <v>23</v>
      </c>
      <c r="X2" s="12" t="s">
        <v>24</v>
      </c>
      <c r="Y2" s="12" t="s">
        <v>25</v>
      </c>
      <c r="Z2" s="12" t="s">
        <v>26</v>
      </c>
      <c r="AA2" s="15"/>
      <c r="AB2" s="8" t="s">
        <v>27</v>
      </c>
      <c r="AC2" s="8" t="s">
        <v>28</v>
      </c>
      <c r="AD2" s="7" t="s">
        <v>29</v>
      </c>
      <c r="AE2" s="7" t="s">
        <v>30</v>
      </c>
      <c r="AF2" s="12" t="s">
        <v>31</v>
      </c>
      <c r="AG2" s="12" t="s">
        <v>32</v>
      </c>
      <c r="AH2" s="12" t="s">
        <v>33</v>
      </c>
      <c r="AI2" s="12" t="s">
        <v>34</v>
      </c>
      <c r="AJ2" s="7" t="s">
        <v>35</v>
      </c>
      <c r="AK2" s="7" t="s">
        <v>36</v>
      </c>
      <c r="AL2" s="7" t="s">
        <v>37</v>
      </c>
      <c r="AM2" s="7" t="s">
        <v>38</v>
      </c>
      <c r="AN2" s="7" t="s">
        <v>39</v>
      </c>
      <c r="AO2" s="7" t="s">
        <v>40</v>
      </c>
      <c r="AP2" s="8" t="s">
        <v>41</v>
      </c>
      <c r="AQ2" s="8" t="s">
        <v>42</v>
      </c>
      <c r="AR2" s="8" t="s">
        <v>43</v>
      </c>
      <c r="AS2" s="8" t="s">
        <v>44</v>
      </c>
      <c r="AT2" s="8" t="s">
        <v>45</v>
      </c>
      <c r="AU2" s="7" t="s">
        <v>46</v>
      </c>
      <c r="AV2" s="7" t="s">
        <v>47</v>
      </c>
      <c r="AW2" s="7" t="s">
        <v>48</v>
      </c>
      <c r="AX2" s="2" t="s">
        <v>49</v>
      </c>
    </row>
    <row r="3" spans="1:49" s="1" customFormat="1" ht="64.5" customHeight="1">
      <c r="A3" s="9" t="s">
        <v>50</v>
      </c>
      <c r="B3" s="10">
        <f>C3+E3</f>
        <v>1900</v>
      </c>
      <c r="C3" s="10">
        <v>400</v>
      </c>
      <c r="D3" s="10">
        <v>950</v>
      </c>
      <c r="E3" s="10">
        <v>1500</v>
      </c>
      <c r="F3" s="10"/>
      <c r="G3" s="10">
        <v>50</v>
      </c>
      <c r="H3" s="10">
        <v>3000</v>
      </c>
      <c r="I3" s="10">
        <v>1100</v>
      </c>
      <c r="J3" s="10">
        <v>200</v>
      </c>
      <c r="K3" s="10">
        <v>95</v>
      </c>
      <c r="L3" s="10">
        <v>50</v>
      </c>
      <c r="M3" s="10">
        <v>20</v>
      </c>
      <c r="N3" s="10">
        <v>80</v>
      </c>
      <c r="O3" s="10">
        <v>16</v>
      </c>
      <c r="P3" s="10">
        <v>490</v>
      </c>
      <c r="Q3" s="10">
        <v>480</v>
      </c>
      <c r="R3" s="10">
        <v>0.002</v>
      </c>
      <c r="S3" s="10"/>
      <c r="T3" s="10">
        <v>0.5</v>
      </c>
      <c r="U3" s="10">
        <v>0.5</v>
      </c>
      <c r="V3" s="14" t="e">
        <f>电量*0.34+压缩空气*0.04598+天然气*1.21+燃料油*1.43+煤*0.6+净化水*0.1083</f>
        <v>#NAME?</v>
      </c>
      <c r="W3" s="14">
        <v>65</v>
      </c>
      <c r="X3" s="14"/>
      <c r="Y3" s="14">
        <v>99</v>
      </c>
      <c r="Z3" s="14">
        <v>85</v>
      </c>
      <c r="AA3" s="14"/>
      <c r="AB3" s="14">
        <f>H3/N3</f>
        <v>37.5</v>
      </c>
      <c r="AC3" s="14">
        <f>I3/B3*10</f>
        <v>5.7894736842105265</v>
      </c>
      <c r="AD3" s="14">
        <f>B3/N3</f>
        <v>23.75</v>
      </c>
      <c r="AE3" s="14">
        <f>B3/O3</f>
        <v>118.75</v>
      </c>
      <c r="AF3" s="16">
        <f>J3/H3</f>
        <v>0.06666666666666667</v>
      </c>
      <c r="AG3" s="16">
        <f>M3/H3</f>
        <v>0.006666666666666667</v>
      </c>
      <c r="AH3" s="16">
        <f>P3/H3</f>
        <v>0.16333333333333333</v>
      </c>
      <c r="AI3" s="16">
        <f>Q3/H3</f>
        <v>0.16</v>
      </c>
      <c r="AJ3" s="14" t="e">
        <f>V3/B3</f>
        <v>#NAME?</v>
      </c>
      <c r="AK3" s="14">
        <f>M3/B3</f>
        <v>0.010526315789473684</v>
      </c>
      <c r="AL3" s="10"/>
      <c r="AM3" s="10"/>
      <c r="AN3" s="10"/>
      <c r="AO3" s="10"/>
      <c r="AP3" s="10">
        <v>400</v>
      </c>
      <c r="AQ3" s="10">
        <v>600</v>
      </c>
      <c r="AR3" s="10">
        <v>160</v>
      </c>
      <c r="AS3" s="10">
        <v>120</v>
      </c>
      <c r="AT3" s="10">
        <v>40</v>
      </c>
      <c r="AU3" s="10"/>
      <c r="AV3" s="10"/>
      <c r="AW3" s="10"/>
    </row>
    <row r="4" ht="14.25">
      <c r="A4" s="11" t="s">
        <v>51</v>
      </c>
    </row>
  </sheetData>
  <sheetProtection/>
  <protectedRanges>
    <protectedRange sqref="C2:U2 W2:AA2" name="区域1"/>
    <protectedRange sqref="V2" name="区域1_2_1"/>
  </protectedRanges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ccmi</dc:creator>
  <cp:keywords/>
  <dc:description/>
  <cp:lastModifiedBy>lenovo</cp:lastModifiedBy>
  <cp:lastPrinted>2016-08-31T00:15:46Z</cp:lastPrinted>
  <dcterms:created xsi:type="dcterms:W3CDTF">2008-05-07T00:31:57Z</dcterms:created>
  <dcterms:modified xsi:type="dcterms:W3CDTF">2020-03-16T05:18:46Z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  <property fmtid="{D5CDD505-2E9C-101B-9397-08002B2CF9AE}" pid="4" name="KSORubyTemplate">
    <vt:lpwstr>11</vt:lpwstr>
  </property>
</Properties>
</file>